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>
    <definedName name="_xlnm.Print_Area" localSheetId="0">'Общие'!$A$1:$J$31</definedName>
    <definedName name="_xlnm.Print_Area" localSheetId="4">'Стоки'!$A$1:$H$13</definedName>
  </definedNames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<sst xmlns="http://schemas.openxmlformats.org/spreadsheetml/2006/main" count="98" uniqueCount="70">
  <si>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</si>
  <si>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</si>
  <si>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</si>
  <si>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</si>
  <si>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</si>
  <si>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</si>
  <si>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</si>
  <si>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</si>
  <si>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</si>
  <si>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</si>
  <si>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</si>
  <si>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</si>
  <si>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</si>
  <si>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</si>
  <si>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</si>
  <si>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</si>
  <si>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</si>
  <si>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</si>
  <si>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</si>
  <si>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</si>
  <si>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</si>
  <si>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</si>
  <si>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</si>
  <si>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</si>
  <si>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</si>
  <si>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</si>
  <si>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</si>
  <si>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</si>
  <si>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</si>
  <si>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</si>
  <si>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</si>
  <si>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</si>
  <si>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</si>
  <si>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</si>
  <si>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</si>
  <si>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</si>
  <si>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</si>
  <si>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</si>
  <si>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</si>
  <si>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</si>
  <si>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</si>
  <si>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</si>
  <si>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</si>
  <si>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</si>
  <si>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</si>
  <si>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</si>
  <si>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</si>
  <si>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</si>
  <si>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</si>
  <si>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</si>
  <si>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</si>
  <si>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</si>
  <si>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</si>
  <si>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</si>
  <si>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</si>
  <si>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</si>
  <si>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</si>
  <si>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</si>
  <si>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</si>
  <si>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</si>
  <si>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</si>
  <si>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</si>
  <si>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</si>
  <si>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</si>
  <si>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</si>
  <si>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</si>
  <si>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</si>
  <si>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</si>
  <si>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01.10.2015 г-31.10.2015 г</t>
  </si>
  <si>
    <t>Дата  09.09.2015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</si>
</sst>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6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4" fillId="0" borderId="16" xfId="0" applyNumberFormat="1" applyFont="1" applyFill="1" applyBorder="1" applyAlignment="1">
      <alignment horizontal="center"/>
    </xf>
    <xf numFmtId="165" fontId="24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5" fontId="24" fillId="0" borderId="40" xfId="0" applyNumberFormat="1" applyFont="1" applyFill="1" applyBorder="1" applyAlignment="1">
      <alignment horizontal="center" vertical="center"/>
    </xf>
    <xf numFmtId="165" fontId="24" fillId="0" borderId="4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0" t="s">
        <v>44</v>
      </c>
      <c r="E1" s="60"/>
      <c r="F1" s="60"/>
      <c r="G1" s="60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59" t="s">
        <v>40</v>
      </c>
      <c r="E2" s="59"/>
      <c r="F2" s="59"/>
      <c r="G2" s="59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59" t="s">
        <v>47</v>
      </c>
      <c r="E3" s="59"/>
      <c r="F3" s="59"/>
      <c r="G3" s="59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57" t="s">
        <v>20</v>
      </c>
      <c r="B6" s="57"/>
      <c r="C6" s="57"/>
      <c r="D6" s="57"/>
      <c r="E6" s="57"/>
      <c r="F6" s="57"/>
      <c r="G6" s="5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48</v>
      </c>
      <c r="E8" s="14"/>
      <c r="F8" s="14"/>
      <c r="G8" s="14"/>
      <c r="H8" s="14"/>
      <c r="I8" s="14"/>
      <c r="J8" s="14"/>
      <c r="K8" s="14"/>
      <c r="L8" s="15"/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10" ht="15.75">
      <c r="A9" s="45"/>
      <c r="B9" s="45"/>
      <c r="C9" s="46"/>
      <c r="D9" s="46" t="s">
        <v>66</v>
      </c>
      <c r="E9" s="47"/>
      <c r="F9" s="47"/>
      <c r="G9" s="47"/>
      <c r="H9" s="8"/>
      <c r="I9" s="8"/>
      <c r="J9" s="8"/>
    </row>
    <row r="10" spans="1:11" ht="28.5" customHeight="1">
      <c r="A10" s="47" t="s">
        <v>6</v>
      </c>
      <c r="B10" s="47"/>
      <c r="C10" s="48"/>
      <c r="D10" s="49" t="s">
        <v>68</v>
      </c>
      <c r="E10" s="50"/>
      <c r="F10" s="47"/>
      <c r="G10" s="47"/>
      <c r="H10" s="47"/>
      <c r="I10" s="47"/>
      <c r="J10" s="47"/>
      <c r="K10" s="48"/>
    </row>
    <row r="11" spans="1:11" ht="15.75">
      <c r="A11" s="47"/>
      <c r="B11" s="47"/>
      <c r="C11" s="46"/>
      <c r="D11" s="46"/>
      <c r="E11" s="47"/>
      <c r="F11" s="47"/>
      <c r="G11" s="47"/>
      <c r="H11" s="47"/>
      <c r="I11" s="47"/>
      <c r="J11" s="47"/>
      <c r="K11" s="48"/>
    </row>
    <row r="12" spans="1:10" ht="15.75">
      <c r="A12" s="8" t="s">
        <v>5</v>
      </c>
      <c r="B12" s="8"/>
      <c r="D12" s="16" t="s">
        <v>49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58" t="s">
        <v>1</v>
      </c>
      <c r="C15" s="58"/>
      <c r="D15" s="58"/>
      <c r="E15" s="58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66" t="s">
        <v>17</v>
      </c>
      <c r="C16" s="66"/>
      <c r="D16" s="66"/>
      <c r="E16" s="66"/>
      <c r="F16" s="12" t="s">
        <v>3</v>
      </c>
      <c r="G16" s="29">
        <f>Тепло!I11</f>
        <v>0.1539545938236791</v>
      </c>
      <c r="H16" s="8"/>
      <c r="I16" s="8"/>
      <c r="J16" s="8"/>
    </row>
    <row r="17" spans="1:10" ht="30" customHeight="1">
      <c r="A17" s="12">
        <v>2</v>
      </c>
      <c r="B17" s="63" t="s">
        <v>18</v>
      </c>
      <c r="C17" s="64"/>
      <c r="D17" s="64"/>
      <c r="E17" s="65"/>
      <c r="F17" s="12" t="s">
        <v>46</v>
      </c>
      <c r="G17" s="54" t="s">
        <v>52</v>
      </c>
      <c r="H17" s="8"/>
      <c r="I17" s="8"/>
      <c r="J17" s="8"/>
    </row>
    <row r="18" spans="1:10" ht="30" customHeight="1">
      <c r="A18" s="12">
        <v>3</v>
      </c>
      <c r="B18" s="63" t="s">
        <v>19</v>
      </c>
      <c r="C18" s="64"/>
      <c r="D18" s="64"/>
      <c r="E18" s="65"/>
      <c r="F18" s="12" t="s">
        <v>62</v>
      </c>
      <c r="G18" s="29">
        <f>Тепло!J11</f>
        <v>27.409435205669052</v>
      </c>
      <c r="H18" s="8"/>
      <c r="I18" s="8"/>
      <c r="J18" s="8"/>
    </row>
    <row r="19" spans="1:10" ht="30" customHeight="1">
      <c r="A19" s="12">
        <v>4</v>
      </c>
      <c r="B19" s="63" t="s">
        <v>9</v>
      </c>
      <c r="C19" s="64"/>
      <c r="D19" s="64"/>
      <c r="E19" s="65"/>
      <c r="F19" s="12" t="s">
        <v>14</v>
      </c>
      <c r="G19" s="54" t="s">
        <v>52</v>
      </c>
      <c r="H19" s="8"/>
      <c r="I19" s="8"/>
      <c r="J19" s="8"/>
    </row>
    <row r="20" spans="1:10" ht="36.75" customHeight="1">
      <c r="A20" s="12">
        <v>5</v>
      </c>
      <c r="B20" s="63" t="s">
        <v>39</v>
      </c>
      <c r="C20" s="64"/>
      <c r="D20" s="64"/>
      <c r="E20" s="65"/>
      <c r="F20" s="12" t="s">
        <v>63</v>
      </c>
      <c r="G20" s="29">
        <f>Вода!G12</f>
        <v>1.167389505048833</v>
      </c>
      <c r="H20" s="8"/>
      <c r="I20" s="8"/>
      <c r="J20" s="8"/>
    </row>
    <row r="21" spans="1:14" ht="36.75" customHeight="1">
      <c r="A21" s="12">
        <v>6</v>
      </c>
      <c r="B21" s="63" t="s">
        <v>29</v>
      </c>
      <c r="C21" s="64"/>
      <c r="D21" s="64"/>
      <c r="E21" s="65"/>
      <c r="F21" s="12" t="s">
        <v>64</v>
      </c>
      <c r="G21" s="29">
        <f>Стоки!G13</f>
        <v>0.7560638088480425</v>
      </c>
      <c r="H21" s="8"/>
      <c r="I21" s="8"/>
      <c r="J21" s="8"/>
      <c r="N21">
        <v>0</v>
      </c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53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  <row r="27" ht="18.75">
      <c r="B27" s="102"/>
    </row>
    <row r="28" ht="18.75">
      <c r="B28" s="102"/>
    </row>
    <row r="30" ht="15.75">
      <c r="B30" s="8"/>
    </row>
    <row r="31" ht="15.75">
      <c r="B31" s="8"/>
    </row>
  </sheetData>
  <sheetProtection/>
  <mergeCells count="12">
    <mergeCell ref="M8:V8"/>
    <mergeCell ref="B21:E21"/>
    <mergeCell ref="B18:E18"/>
    <mergeCell ref="B19:E19"/>
    <mergeCell ref="B20:E20"/>
    <mergeCell ref="B16:E16"/>
    <mergeCell ref="B17:E17"/>
    <mergeCell ref="A6:G6"/>
    <mergeCell ref="B15:E15"/>
    <mergeCell ref="D2:G2"/>
    <mergeCell ref="D1:G1"/>
    <mergeCell ref="D3:G3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zoomScalePageLayoutView="0" workbookViewId="0" topLeftCell="A1">
      <selection activeCell="B38" sqref="B38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43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40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59" t="s">
        <v>47</v>
      </c>
      <c r="I3" s="59"/>
      <c r="J3" s="59"/>
      <c r="K3" s="59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57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71" t="s">
        <v>45</v>
      </c>
      <c r="B8" s="71"/>
      <c r="C8" s="71"/>
      <c r="D8" s="71"/>
      <c r="E8" s="71"/>
      <c r="F8" s="71"/>
      <c r="G8" s="71"/>
      <c r="H8" s="71"/>
      <c r="I8" s="71"/>
      <c r="J8" s="71"/>
      <c r="K8" s="8"/>
      <c r="L8" s="8"/>
    </row>
    <row r="9" spans="1:12" ht="47.25" customHeight="1">
      <c r="A9" s="67" t="s">
        <v>10</v>
      </c>
      <c r="B9" s="67" t="s">
        <v>11</v>
      </c>
      <c r="C9" s="63" t="s">
        <v>13</v>
      </c>
      <c r="D9" s="65"/>
      <c r="E9" s="67" t="s">
        <v>67</v>
      </c>
      <c r="F9" s="67" t="s">
        <v>12</v>
      </c>
      <c r="G9" s="58" t="s">
        <v>15</v>
      </c>
      <c r="H9" s="58"/>
      <c r="I9" s="67" t="s">
        <v>22</v>
      </c>
      <c r="J9" s="67" t="s">
        <v>55</v>
      </c>
      <c r="K9" s="8"/>
      <c r="L9" s="8"/>
    </row>
    <row r="10" spans="1:12" ht="47.25">
      <c r="A10" s="68"/>
      <c r="B10" s="68"/>
      <c r="C10" s="19" t="s">
        <v>23</v>
      </c>
      <c r="D10" s="11" t="s">
        <v>24</v>
      </c>
      <c r="E10" s="68"/>
      <c r="F10" s="68"/>
      <c r="G10" s="19" t="s">
        <v>23</v>
      </c>
      <c r="H10" s="11" t="s">
        <v>24</v>
      </c>
      <c r="I10" s="68"/>
      <c r="J10" s="68"/>
      <c r="K10" s="8"/>
      <c r="L10" s="8"/>
    </row>
    <row r="11" spans="1:12" ht="15.75">
      <c r="A11" s="20">
        <v>1</v>
      </c>
      <c r="B11" s="20" t="s">
        <v>50</v>
      </c>
      <c r="C11" s="13"/>
      <c r="D11" s="29">
        <f>6206.33/1000</f>
        <v>6.20633</v>
      </c>
      <c r="E11" s="30">
        <v>170112</v>
      </c>
      <c r="F11" s="30" t="s">
        <v>51</v>
      </c>
      <c r="G11" s="31"/>
      <c r="H11" s="32">
        <f>(834700*(8013/7000)/1000)</f>
        <v>955.4930142857144</v>
      </c>
      <c r="I11" s="29">
        <f>H11/D11/1000</f>
        <v>0.1539545938236791</v>
      </c>
      <c r="J11" s="29">
        <f>E11/6206.33</f>
        <v>27.409435205669052</v>
      </c>
      <c r="K11" s="8"/>
      <c r="L11" s="8"/>
    </row>
    <row r="12" spans="1:12" ht="15.75">
      <c r="A12" s="69" t="s">
        <v>16</v>
      </c>
      <c r="B12" s="70"/>
      <c r="C12" s="13"/>
      <c r="D12" s="33">
        <f>D11</f>
        <v>6.20633</v>
      </c>
      <c r="E12" s="34">
        <f>E11</f>
        <v>170112</v>
      </c>
      <c r="F12" s="30"/>
      <c r="G12" s="31"/>
      <c r="H12" s="35">
        <f>H11</f>
        <v>955.4930142857144</v>
      </c>
      <c r="I12" s="33">
        <f>I11</f>
        <v>0.1539545938236791</v>
      </c>
      <c r="J12" s="33">
        <f>J11</f>
        <v>27.409435205669052</v>
      </c>
      <c r="K12" s="8"/>
      <c r="L12" s="8"/>
    </row>
    <row r="13" spans="1:12" ht="15.75">
      <c r="A13" s="8"/>
      <c r="B13" s="8"/>
      <c r="C13" s="8"/>
      <c r="D13" s="47"/>
      <c r="E13" s="47"/>
      <c r="F13" s="47"/>
      <c r="G13" s="47"/>
      <c r="H13" s="47"/>
      <c r="I13" s="47"/>
      <c r="J13" s="47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B9:B10"/>
    <mergeCell ref="A9:A10"/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25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59" t="s">
        <v>47</v>
      </c>
      <c r="G3" s="59"/>
      <c r="H3" s="59"/>
      <c r="I3" s="59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76" t="s">
        <v>30</v>
      </c>
      <c r="B6" s="76"/>
      <c r="C6" s="76"/>
      <c r="D6" s="76"/>
      <c r="E6" s="76"/>
      <c r="F6" s="76"/>
      <c r="G6" s="76"/>
      <c r="H6" s="76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77"/>
      <c r="B8" s="78"/>
      <c r="C8" s="78"/>
      <c r="D8" s="78"/>
      <c r="E8" s="78"/>
      <c r="F8" s="78"/>
      <c r="G8" s="78"/>
      <c r="H8" s="79"/>
      <c r="I8" s="18"/>
    </row>
    <row r="9" spans="1:9" ht="46.5" customHeight="1">
      <c r="A9" s="80" t="s">
        <v>10</v>
      </c>
      <c r="B9" s="80" t="s">
        <v>31</v>
      </c>
      <c r="C9" s="82" t="s">
        <v>33</v>
      </c>
      <c r="D9" s="83"/>
      <c r="E9" s="80" t="s">
        <v>12</v>
      </c>
      <c r="F9" s="74" t="s">
        <v>34</v>
      </c>
      <c r="G9" s="75"/>
      <c r="H9" s="80" t="s">
        <v>35</v>
      </c>
      <c r="I9" s="18"/>
    </row>
    <row r="10" spans="1:9" ht="47.25">
      <c r="A10" s="81"/>
      <c r="B10" s="81"/>
      <c r="C10" s="21" t="s">
        <v>23</v>
      </c>
      <c r="D10" s="22" t="s">
        <v>24</v>
      </c>
      <c r="E10" s="81"/>
      <c r="F10" s="21" t="s">
        <v>23</v>
      </c>
      <c r="G10" s="22" t="s">
        <v>24</v>
      </c>
      <c r="H10" s="81"/>
      <c r="I10" s="18"/>
    </row>
    <row r="11" spans="1:9" ht="15.75">
      <c r="A11" s="23">
        <v>1</v>
      </c>
      <c r="B11" s="23" t="s">
        <v>32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72" t="s">
        <v>16</v>
      </c>
      <c r="B13" s="73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5"/>
  <sheetViews>
    <sheetView view="pageBreakPreview" zoomScaleSheetLayoutView="100" zoomScalePageLayoutView="0" workbookViewId="0" topLeftCell="A1">
      <selection activeCell="N21" sqref="N20:N21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42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59" t="s">
        <v>47</v>
      </c>
      <c r="G3" s="59"/>
      <c r="H3" s="59"/>
      <c r="I3" s="59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76" t="s">
        <v>26</v>
      </c>
      <c r="B6" s="76"/>
      <c r="C6" s="76"/>
      <c r="D6" s="76"/>
      <c r="E6" s="76"/>
      <c r="F6" s="76"/>
      <c r="G6" s="76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90" t="s">
        <v>45</v>
      </c>
      <c r="B8" s="91"/>
      <c r="C8" s="91"/>
      <c r="D8" s="91"/>
      <c r="E8" s="91"/>
      <c r="F8" s="91"/>
      <c r="G8" s="91"/>
      <c r="H8" s="25"/>
      <c r="I8" s="8"/>
    </row>
    <row r="9" spans="1:9" ht="48" customHeight="1">
      <c r="A9" s="92" t="s">
        <v>10</v>
      </c>
      <c r="B9" s="94" t="s">
        <v>27</v>
      </c>
      <c r="C9" s="95" t="s">
        <v>28</v>
      </c>
      <c r="D9" s="96"/>
      <c r="E9" s="94" t="s">
        <v>58</v>
      </c>
      <c r="F9" s="94" t="s">
        <v>57</v>
      </c>
      <c r="G9" s="86" t="s">
        <v>56</v>
      </c>
      <c r="H9" s="87"/>
      <c r="I9" s="8"/>
    </row>
    <row r="10" spans="1:9" ht="31.5">
      <c r="A10" s="93"/>
      <c r="B10" s="81"/>
      <c r="C10" s="21" t="s">
        <v>23</v>
      </c>
      <c r="D10" s="22" t="s">
        <v>24</v>
      </c>
      <c r="E10" s="81"/>
      <c r="F10" s="81"/>
      <c r="G10" s="86"/>
      <c r="H10" s="87"/>
      <c r="I10" s="8"/>
    </row>
    <row r="11" spans="1:9" ht="15.75">
      <c r="A11" s="26">
        <v>1</v>
      </c>
      <c r="B11" s="23" t="s">
        <v>53</v>
      </c>
      <c r="C11" s="51"/>
      <c r="D11" s="36">
        <f>30205/1000</f>
        <v>30.205</v>
      </c>
      <c r="E11" s="37">
        <f>17828+8877</f>
        <v>26705</v>
      </c>
      <c r="F11" s="38">
        <f>8556</f>
        <v>8556</v>
      </c>
      <c r="G11" s="84">
        <f>(E11+F11)/30205</f>
        <v>1.167389505048833</v>
      </c>
      <c r="H11" s="85"/>
      <c r="I11" s="47"/>
    </row>
    <row r="12" spans="1:9" ht="16.5" thickBot="1">
      <c r="A12" s="88" t="s">
        <v>16</v>
      </c>
      <c r="B12" s="89"/>
      <c r="C12" s="52"/>
      <c r="D12" s="39">
        <f>D11</f>
        <v>30.205</v>
      </c>
      <c r="E12" s="40">
        <f>E11</f>
        <v>26705</v>
      </c>
      <c r="F12" s="41">
        <f>F11</f>
        <v>8556</v>
      </c>
      <c r="G12" s="55">
        <f>G11</f>
        <v>1.167389505048833</v>
      </c>
      <c r="H12" s="56"/>
      <c r="I12" s="47"/>
    </row>
    <row r="13" spans="1:9" ht="15.75">
      <c r="A13" s="8"/>
      <c r="B13" s="8"/>
      <c r="C13" s="47"/>
      <c r="D13" s="47"/>
      <c r="E13" s="47"/>
      <c r="F13" s="47"/>
      <c r="G13" s="47"/>
      <c r="H13" s="47"/>
      <c r="I13" s="47"/>
    </row>
    <row r="14" spans="1:9" ht="15.75">
      <c r="A14" s="8"/>
      <c r="B14" s="8"/>
      <c r="C14" s="47"/>
      <c r="D14" s="47"/>
      <c r="E14" s="47"/>
      <c r="F14" s="47"/>
      <c r="G14" s="47"/>
      <c r="H14" s="47"/>
      <c r="I14" s="47"/>
    </row>
    <row r="15" spans="3:9" ht="15">
      <c r="C15" s="48"/>
      <c r="D15" s="48"/>
      <c r="E15" s="48"/>
      <c r="F15" s="48"/>
      <c r="G15" s="48"/>
      <c r="H15" s="48"/>
      <c r="I15" s="48"/>
    </row>
  </sheetData>
  <sheetProtection/>
  <mergeCells count="12">
    <mergeCell ref="A12:B12"/>
    <mergeCell ref="A6:G6"/>
    <mergeCell ref="A8:G8"/>
    <mergeCell ref="A9:A10"/>
    <mergeCell ref="B9:B10"/>
    <mergeCell ref="C9:D9"/>
    <mergeCell ref="E9:E10"/>
    <mergeCell ref="F9:F10"/>
    <mergeCell ref="G11:H11"/>
    <mergeCell ref="G12:H12"/>
    <mergeCell ref="F3:I3"/>
    <mergeCell ref="G9:H10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I17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41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59" t="s">
        <v>47</v>
      </c>
      <c r="G3" s="59"/>
      <c r="H3" s="59"/>
      <c r="I3" s="59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76" t="s">
        <v>36</v>
      </c>
      <c r="B6" s="76"/>
      <c r="C6" s="76"/>
      <c r="D6" s="76"/>
      <c r="E6" s="76"/>
      <c r="F6" s="76"/>
      <c r="G6" s="76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101" t="s">
        <v>45</v>
      </c>
      <c r="B8" s="101"/>
      <c r="C8" s="101"/>
      <c r="D8" s="101"/>
      <c r="E8" s="101"/>
      <c r="F8" s="101"/>
      <c r="G8" s="101"/>
      <c r="H8" s="8"/>
      <c r="I8" s="8"/>
    </row>
    <row r="9" spans="1:9" ht="53.25" customHeight="1">
      <c r="A9" s="80" t="s">
        <v>10</v>
      </c>
      <c r="B9" s="80" t="s">
        <v>37</v>
      </c>
      <c r="C9" s="82" t="s">
        <v>38</v>
      </c>
      <c r="D9" s="83"/>
      <c r="E9" s="80" t="s">
        <v>59</v>
      </c>
      <c r="F9" s="80" t="s">
        <v>60</v>
      </c>
      <c r="G9" s="80" t="s">
        <v>61</v>
      </c>
      <c r="H9" s="8"/>
      <c r="I9" s="8"/>
    </row>
    <row r="10" spans="1:9" ht="40.5" customHeight="1">
      <c r="A10" s="81"/>
      <c r="B10" s="81"/>
      <c r="C10" s="21" t="s">
        <v>23</v>
      </c>
      <c r="D10" s="22" t="s">
        <v>24</v>
      </c>
      <c r="E10" s="81"/>
      <c r="F10" s="81"/>
      <c r="G10" s="81"/>
      <c r="H10" s="8"/>
      <c r="I10" s="8"/>
    </row>
    <row r="11" spans="1:9" ht="15.75">
      <c r="A11" s="23">
        <v>1</v>
      </c>
      <c r="B11" s="23" t="s">
        <v>54</v>
      </c>
      <c r="C11" s="42">
        <f>15533.271/1000</f>
        <v>15.533271000000001</v>
      </c>
      <c r="D11" s="42"/>
      <c r="E11" s="36">
        <f>9146</f>
        <v>9146</v>
      </c>
      <c r="F11" s="97">
        <v>3383</v>
      </c>
      <c r="G11" s="99">
        <f>((E11/C11)+(F13/(C12+C11)))/1000</f>
        <v>0.7560638088480425</v>
      </c>
      <c r="H11" s="47"/>
      <c r="I11" s="8"/>
    </row>
    <row r="12" spans="1:9" ht="15.75">
      <c r="A12" s="27">
        <v>2</v>
      </c>
      <c r="B12" s="28" t="s">
        <v>65</v>
      </c>
      <c r="C12" s="42">
        <f>4692.342/1000</f>
        <v>4.692342</v>
      </c>
      <c r="D12" s="42"/>
      <c r="E12" s="36"/>
      <c r="F12" s="98"/>
      <c r="G12" s="100"/>
      <c r="H12" s="47"/>
      <c r="I12" s="8"/>
    </row>
    <row r="13" spans="1:9" ht="15.75">
      <c r="A13" s="72" t="s">
        <v>16</v>
      </c>
      <c r="B13" s="73"/>
      <c r="C13" s="43">
        <f>C11</f>
        <v>15.533271000000001</v>
      </c>
      <c r="D13" s="43"/>
      <c r="E13" s="44">
        <f>E11</f>
        <v>9146</v>
      </c>
      <c r="F13" s="44">
        <f>F11</f>
        <v>3383</v>
      </c>
      <c r="G13" s="43">
        <f>G11</f>
        <v>0.7560638088480425</v>
      </c>
      <c r="H13" s="47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F3:I3"/>
    <mergeCell ref="A13:B13"/>
    <mergeCell ref="A6:G6"/>
    <mergeCell ref="A8:G8"/>
    <mergeCell ref="A9:A10"/>
    <mergeCell ref="B9:B10"/>
    <mergeCell ref="C9:D9"/>
    <mergeCell ref="E9:E10"/>
    <mergeCell ref="F9:F10"/>
    <mergeCell ref="G9:G10"/>
    <mergeCell ref="F11:F12"/>
    <mergeCell ref="G11:G12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ГалайЕН</cp:lastModifiedBy>
  <cp:lastPrinted>2015-11-10T08:49:51Z</cp:lastPrinted>
  <dcterms:created xsi:type="dcterms:W3CDTF">2015-04-20T11:22:08Z</dcterms:created>
  <dcterms:modified xsi:type="dcterms:W3CDTF">2015-11-10T08:51:54Z</dcterms:modified>
  <cp:category/>
  <cp:version/>
  <cp:contentType/>
  <cp:contentStatus/>
</cp:coreProperties>
</file>